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0" windowHeight="17700"/>
  </bookViews>
  <sheets>
    <sheet name="Driftsbudsjett" sheetId="1" r:id="rId1"/>
  </sheets>
  <definedNames>
    <definedName name="_xlnm.Print_Area" localSheetId="0">Driftsbudsjett!$A$1:$O$109</definedName>
  </definedNames>
  <calcPr calcId="162913"/>
</workbook>
</file>

<file path=xl/calcChain.xml><?xml version="1.0" encoding="utf-8"?>
<calcChain xmlns="http://schemas.openxmlformats.org/spreadsheetml/2006/main">
  <c r="N15" i="1" l="1"/>
  <c r="M11" i="1"/>
  <c r="L11" i="1"/>
  <c r="K11" i="1"/>
  <c r="J11" i="1"/>
  <c r="I11" i="1"/>
  <c r="H11" i="1"/>
  <c r="G11" i="1"/>
  <c r="F11" i="1"/>
  <c r="E11" i="1"/>
  <c r="D11" i="1"/>
  <c r="C11" i="1"/>
  <c r="B11" i="1"/>
  <c r="M7" i="1"/>
  <c r="L7" i="1"/>
  <c r="K7" i="1"/>
  <c r="J7" i="1"/>
  <c r="I7" i="1"/>
  <c r="H7" i="1"/>
  <c r="G7" i="1"/>
  <c r="F7" i="1"/>
  <c r="E7" i="1"/>
  <c r="D7" i="1"/>
  <c r="C7" i="1"/>
  <c r="B7" i="1"/>
  <c r="A109" i="1"/>
  <c r="A108" i="1"/>
  <c r="A107" i="1"/>
  <c r="A106" i="1"/>
  <c r="A105" i="1"/>
  <c r="A104" i="1"/>
  <c r="A103" i="1"/>
  <c r="A102" i="1"/>
  <c r="A98" i="1"/>
  <c r="A97" i="1"/>
  <c r="A96" i="1"/>
  <c r="A95" i="1"/>
  <c r="A94" i="1"/>
  <c r="A93" i="1"/>
  <c r="A92" i="1"/>
  <c r="A91" i="1"/>
  <c r="A87" i="1"/>
  <c r="A86" i="1"/>
  <c r="A85" i="1"/>
  <c r="A84" i="1"/>
  <c r="A83" i="1"/>
  <c r="A82" i="1"/>
  <c r="A81" i="1"/>
  <c r="A80" i="1"/>
  <c r="N12" i="1" l="1"/>
  <c r="N8" i="1"/>
  <c r="M18" i="1"/>
  <c r="L18" i="1"/>
  <c r="K18" i="1"/>
  <c r="J18" i="1"/>
  <c r="I18" i="1"/>
  <c r="H18" i="1"/>
  <c r="G18" i="1"/>
  <c r="F18" i="1"/>
  <c r="E18" i="1"/>
  <c r="D18" i="1"/>
  <c r="C18" i="1"/>
  <c r="H13" i="1"/>
  <c r="E13" i="1"/>
  <c r="M13" i="1"/>
  <c r="L13" i="1"/>
  <c r="I13" i="1"/>
  <c r="G13" i="1"/>
  <c r="M19" i="1"/>
  <c r="L19" i="1"/>
  <c r="K19" i="1"/>
  <c r="J19" i="1"/>
  <c r="I19" i="1"/>
  <c r="H19" i="1"/>
  <c r="G19" i="1"/>
  <c r="F19" i="1"/>
  <c r="E19" i="1"/>
  <c r="D19" i="1"/>
  <c r="C19" i="1"/>
  <c r="B19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6" i="1"/>
  <c r="D13" i="1"/>
  <c r="B13" i="1"/>
  <c r="K13" i="1"/>
  <c r="J13" i="1"/>
  <c r="C13" i="1"/>
  <c r="F9" i="1"/>
  <c r="D9" i="1"/>
  <c r="L9" i="1"/>
  <c r="H9" i="1"/>
  <c r="I9" i="1"/>
  <c r="G9" i="1"/>
  <c r="J9" i="1"/>
  <c r="B9" i="1"/>
  <c r="C9" i="1"/>
  <c r="K9" i="1"/>
  <c r="E9" i="1"/>
  <c r="M9" i="1"/>
  <c r="B38" i="1" l="1"/>
  <c r="B40" i="1" s="1"/>
  <c r="H38" i="1"/>
  <c r="H40" i="1" s="1"/>
  <c r="J38" i="1"/>
  <c r="J40" i="1" s="1"/>
  <c r="K38" i="1"/>
  <c r="M38" i="1"/>
  <c r="M40" i="1" s="1"/>
  <c r="D38" i="1"/>
  <c r="D40" i="1" s="1"/>
  <c r="L38" i="1"/>
  <c r="L40" i="1" s="1"/>
  <c r="I38" i="1"/>
  <c r="I40" i="1" s="1"/>
  <c r="N17" i="1"/>
  <c r="N19" i="1"/>
  <c r="N18" i="1"/>
  <c r="E38" i="1"/>
  <c r="E40" i="1" s="1"/>
  <c r="C38" i="1"/>
  <c r="C40" i="1" s="1"/>
  <c r="F38" i="1"/>
  <c r="G38" i="1"/>
  <c r="G40" i="1" s="1"/>
  <c r="K40" i="1"/>
  <c r="N11" i="1"/>
  <c r="N13" i="1" s="1"/>
  <c r="N7" i="1"/>
  <c r="N9" i="1" s="1"/>
  <c r="F13" i="1"/>
  <c r="N38" i="1" l="1"/>
  <c r="N40" i="1" s="1"/>
  <c r="F40" i="1"/>
</calcChain>
</file>

<file path=xl/sharedStrings.xml><?xml version="1.0" encoding="utf-8"?>
<sst xmlns="http://schemas.openxmlformats.org/spreadsheetml/2006/main" count="78" uniqueCount="67">
  <si>
    <t>Sum Driftsinntekter</t>
  </si>
  <si>
    <t>Variable kostnader:</t>
  </si>
  <si>
    <t>Sum Variable kostnader</t>
  </si>
  <si>
    <t>Indirekte kostnader:</t>
  </si>
  <si>
    <t>Reisekostnader</t>
  </si>
  <si>
    <t>Markedsføring</t>
  </si>
  <si>
    <t>Forsikringer</t>
  </si>
  <si>
    <t>Andre driftskostnader</t>
  </si>
  <si>
    <t>Kommunale avgifter</t>
  </si>
  <si>
    <t>Sum indirekte kostnader</t>
  </si>
  <si>
    <t>DRIFTSRESULTAT</t>
  </si>
  <si>
    <t>Kontorutstyr/kontorrekvisita</t>
  </si>
  <si>
    <t>Telefon/elektronisk kommunikasjon</t>
  </si>
  <si>
    <t>Periode</t>
  </si>
  <si>
    <t>Budsjett (år)</t>
  </si>
  <si>
    <t>Internett</t>
  </si>
  <si>
    <t xml:space="preserve"> </t>
  </si>
  <si>
    <t>Arbeidsgiveravgift</t>
  </si>
  <si>
    <t>Feriepenger</t>
  </si>
  <si>
    <t>Pensjonskostnader</t>
  </si>
  <si>
    <t>Regnskap</t>
  </si>
  <si>
    <t>Betalingsløsninger</t>
  </si>
  <si>
    <t>Lønn - bruk denne linja dersom du starter enkeltpersonforetak</t>
  </si>
  <si>
    <t>Lønn - bruk denne linje dersom du starter et AS</t>
  </si>
  <si>
    <t>Variable kostnader er kostnader som varierer med produksjon og salg. Materialkostnader er en typisk variabel kostnad som stiger når produksjonen stiger</t>
  </si>
  <si>
    <t>Indirekte kostnader er kostnader som ikke knyttes direkte til produksjonen av en bestemt vare/tjeneste. Indirekte kostnader knytter seg til alle produktene dine. Lønn, strøm, husleie er eksemepl på slike kostnader</t>
  </si>
  <si>
    <t>Vare A</t>
  </si>
  <si>
    <t>Vare B</t>
  </si>
  <si>
    <t>Vare C</t>
  </si>
  <si>
    <t>Vare D</t>
  </si>
  <si>
    <t>Vare E</t>
  </si>
  <si>
    <t>Vare F</t>
  </si>
  <si>
    <t>Vare G</t>
  </si>
  <si>
    <t>Vare H</t>
  </si>
  <si>
    <t>Forklaring</t>
  </si>
  <si>
    <t>Salg i antall</t>
  </si>
  <si>
    <t>Fyll inn salgsprisen for hver enhet uten mva</t>
  </si>
  <si>
    <t>sett årstallet her</t>
  </si>
  <si>
    <t>Fyll inn forventet produksjonskostnad for hver enhet</t>
  </si>
  <si>
    <t>Produksjonskostnad</t>
  </si>
  <si>
    <t>Fyll inn de hvite feltene med dine tall</t>
  </si>
  <si>
    <t>Disse regnes ut automatisk ut fra lønn i AS fra linja over</t>
  </si>
  <si>
    <t>Ev andre inntekter</t>
  </si>
  <si>
    <t>Ev andre variable kostnader</t>
  </si>
  <si>
    <t>Bytt navn på varene i de blå feltene til dine varenavn. Dersom du har færre varer enn det er felter kan du bare la de andre stå urørt</t>
  </si>
  <si>
    <t>Fyll inn de fargede feltene - La alle hvite felt stå urørt i fane 2</t>
  </si>
  <si>
    <t xml:space="preserve">Fyll inn antall forventede salg pr måned for hver vare. </t>
  </si>
  <si>
    <t>Beregning av salgsinntekter</t>
  </si>
  <si>
    <t>Produksjonskostnad pr. enhet</t>
  </si>
  <si>
    <t>Varer (navn)</t>
  </si>
  <si>
    <t>Salgspris pr. stk uten mva</t>
  </si>
  <si>
    <t xml:space="preserve">Inntekter </t>
  </si>
  <si>
    <t>Når du fyller ut beregning av salgsinntekter  kommer tallene inn her automatisk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</si>
  <si>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</si>
  <si>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</si>
  <si>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</si>
  <si>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</si>
  <si>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</si>
  <si>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</si>
  <si>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</si>
  <si>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</si>
  <si>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</si>
  <si>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</si>
  <si>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</si>
  <si>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</si>
  <si>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Når du fyller utberegning av salgsinntekter feltene kommer disse tallene automatisk</t>
  </si>
  <si>
    <t>bedriftsnavn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</si>
</sst>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/>
    <xf numFmtId="3" fontId="3" fillId="0" borderId="0" xfId="0" applyNumberFormat="1" applyFont="1" applyFill="1" applyBorder="1"/>
    <xf numFmtId="0" fontId="3" fillId="0" borderId="0" xfId="0" applyFont="1"/>
    <xf numFmtId="0" fontId="2" fillId="0" borderId="0" xfId="0" applyFont="1" applyBorder="1"/>
    <xf numFmtId="0" fontId="5" fillId="0" borderId="0" xfId="0" applyFont="1" applyFill="1" applyBorder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3" fontId="2" fillId="0" borderId="0" xfId="0" applyNumberFormat="1" applyFont="1" applyBorder="1"/>
    <xf numFmtId="0" fontId="8" fillId="0" borderId="0" xfId="0" applyFont="1"/>
    <xf numFmtId="3" fontId="8" fillId="0" borderId="0" xfId="0" applyNumberFormat="1" applyFont="1"/>
    <xf numFmtId="3" fontId="9" fillId="0" borderId="0" xfId="0" applyNumberFormat="1" applyFont="1" applyAlignment="1">
      <alignment horizontal="right"/>
    </xf>
    <xf numFmtId="3" fontId="9" fillId="0" borderId="0" xfId="0" applyNumberFormat="1" applyFont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/>
    <xf numFmtId="3" fontId="3" fillId="2" borderId="2" xfId="0" applyNumberFormat="1" applyFont="1" applyFill="1" applyBorder="1"/>
    <xf numFmtId="0" fontId="3" fillId="2" borderId="0" xfId="0" applyFont="1" applyFill="1"/>
    <xf numFmtId="3" fontId="3" fillId="2" borderId="1" xfId="0" applyNumberFormat="1" applyFont="1" applyFill="1" applyBorder="1"/>
    <xf numFmtId="0" fontId="7" fillId="3" borderId="2" xfId="0" applyFont="1" applyFill="1" applyBorder="1"/>
    <xf numFmtId="3" fontId="7" fillId="3" borderId="2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49" fontId="3" fillId="2" borderId="2" xfId="0" applyNumberFormat="1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0" fillId="4" borderId="0" xfId="0" applyFill="1"/>
    <xf numFmtId="0" fontId="10" fillId="0" borderId="0" xfId="0" applyFont="1"/>
    <xf numFmtId="0" fontId="7" fillId="0" borderId="0" xfId="0" applyFont="1"/>
    <xf numFmtId="0" fontId="8" fillId="4" borderId="0" xfId="0" applyFont="1" applyFill="1"/>
    <xf numFmtId="0" fontId="0" fillId="6" borderId="0" xfId="0" applyFill="1"/>
    <xf numFmtId="0" fontId="2" fillId="6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7" borderId="0" xfId="0" applyFill="1" applyAlignment="1">
      <alignment wrapText="1"/>
    </xf>
    <xf numFmtId="0" fontId="2" fillId="7" borderId="0" xfId="0" applyFont="1" applyFill="1"/>
    <xf numFmtId="0" fontId="0" fillId="7" borderId="0" xfId="0" applyFill="1"/>
    <xf numFmtId="3" fontId="9" fillId="0" borderId="0" xfId="0" applyNumberFormat="1" applyFont="1" applyFill="1"/>
    <xf numFmtId="3" fontId="3" fillId="0" borderId="0" xfId="0" applyNumberFormat="1" applyFont="1" applyFill="1"/>
    <xf numFmtId="0" fontId="2" fillId="5" borderId="0" xfId="0" applyFont="1" applyFill="1" applyAlignment="1"/>
    <xf numFmtId="0" fontId="0" fillId="5" borderId="0" xfId="0" applyFill="1" applyAlignment="1"/>
    <xf numFmtId="0" fontId="3" fillId="0" borderId="3" xfId="0" applyFont="1" applyBorder="1"/>
    <xf numFmtId="0" fontId="2" fillId="8" borderId="0" xfId="0" applyFont="1" applyFill="1"/>
    <xf numFmtId="3" fontId="6" fillId="9" borderId="0" xfId="0" applyNumberFormat="1" applyFont="1" applyFill="1"/>
    <xf numFmtId="3" fontId="9" fillId="9" borderId="0" xfId="0" applyNumberFormat="1" applyFont="1" applyFill="1"/>
    <xf numFmtId="0" fontId="2" fillId="9" borderId="0" xfId="0" applyFont="1" applyFill="1" applyBorder="1" applyAlignment="1">
      <alignment wrapText="1"/>
    </xf>
    <xf numFmtId="0" fontId="2" fillId="9" borderId="0" xfId="0" applyFont="1" applyFill="1" applyBorder="1"/>
    <xf numFmtId="3" fontId="2" fillId="9" borderId="0" xfId="0" applyNumberFormat="1" applyFont="1" applyFill="1" applyBorder="1"/>
    <xf numFmtId="3" fontId="3" fillId="9" borderId="0" xfId="0" applyNumberFormat="1" applyFont="1" applyFill="1"/>
    <xf numFmtId="3" fontId="2" fillId="9" borderId="0" xfId="0" applyNumberFormat="1" applyFont="1" applyFill="1" applyBorder="1" applyAlignment="1">
      <alignment wrapText="1"/>
    </xf>
    <xf numFmtId="0" fontId="6" fillId="9" borderId="0" xfId="0" applyFont="1" applyFill="1"/>
    <xf numFmtId="3" fontId="9" fillId="9" borderId="0" xfId="0" applyNumberFormat="1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3" fontId="6" fillId="0" borderId="0" xfId="0" applyNumberFormat="1" applyFont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4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3" fillId="10" borderId="0" xfId="0" applyFont="1" applyFill="1"/>
    <xf numFmtId="3" fontId="3" fillId="11" borderId="2" xfId="0" applyNumberFormat="1" applyFont="1" applyFill="1" applyBorder="1"/>
    <xf numFmtId="3" fontId="2" fillId="11" borderId="2" xfId="0" applyNumberFormat="1" applyFont="1" applyFill="1" applyBorder="1"/>
    <xf numFmtId="0" fontId="2" fillId="5" borderId="1" xfId="0" applyFont="1" applyFill="1" applyBorder="1" applyProtection="1">
      <protection locked="0"/>
    </xf>
    <xf numFmtId="0" fontId="2" fillId="5" borderId="2" xfId="0" applyFont="1" applyFill="1" applyBorder="1" applyProtection="1">
      <protection locked="0"/>
    </xf>
    <xf numFmtId="0" fontId="2" fillId="6" borderId="1" xfId="0" applyFont="1" applyFill="1" applyBorder="1" applyProtection="1">
      <protection locked="0"/>
    </xf>
    <xf numFmtId="0" fontId="2" fillId="6" borderId="2" xfId="0" applyFont="1" applyFill="1" applyBorder="1" applyProtection="1">
      <protection locked="0"/>
    </xf>
    <xf numFmtId="0" fontId="2" fillId="7" borderId="1" xfId="0" applyFont="1" applyFill="1" applyBorder="1" applyProtection="1">
      <protection locked="0"/>
    </xf>
    <xf numFmtId="0" fontId="2" fillId="7" borderId="2" xfId="0" applyFont="1" applyFill="1" applyBorder="1" applyProtection="1">
      <protection locked="0"/>
    </xf>
    <xf numFmtId="0" fontId="3" fillId="5" borderId="0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7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abSelected="1" topLeftCell="A53" workbookViewId="0">
      <selection activeCell="A70" sqref="A70"/>
    </sheetView>
  </sheetViews>
  <sheetFormatPr baseColWidth="10" defaultColWidth="9.140625" defaultRowHeight="12.75" x14ac:dyDescent="0.2"/>
  <cols>
    <col min="1" max="1" width="46.140625" style="4" customWidth="1"/>
    <col min="2" max="13" width="11.7109375" style="4" customWidth="1"/>
    <col min="14" max="14" width="12.85546875" style="4" customWidth="1"/>
    <col min="15" max="15" width="39.5703125" style="42" customWidth="1"/>
    <col min="16" max="16" width="15.85546875" style="4" customWidth="1"/>
    <col min="17" max="17" width="9.140625" style="5" customWidth="1"/>
    <col min="18" max="16384" width="9.140625" style="4"/>
  </cols>
  <sheetData>
    <row r="1" spans="1:17" s="13" customFormat="1" ht="30" customHeight="1" x14ac:dyDescent="0.25">
      <c r="A1" s="69" t="s">
        <v>66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  <c r="O1" s="47"/>
      <c r="P1" s="12"/>
    </row>
    <row r="2" spans="1:17" s="13" customFormat="1" ht="22.5" customHeight="1" x14ac:dyDescent="0.25">
      <c r="A2" s="70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2"/>
      <c r="O2" s="47"/>
      <c r="P2" s="12"/>
    </row>
    <row r="3" spans="1:17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8"/>
      <c r="P3" s="1"/>
      <c r="Q3" s="4"/>
    </row>
    <row r="4" spans="1:17" x14ac:dyDescent="0.2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48"/>
      <c r="P4" s="1"/>
      <c r="Q4" s="4"/>
    </row>
    <row r="5" spans="1:17" x14ac:dyDescent="0.2">
      <c r="A5" s="32" t="s">
        <v>13</v>
      </c>
      <c r="B5" s="33" t="s">
        <v>53</v>
      </c>
      <c r="C5" s="33" t="s">
        <v>54</v>
      </c>
      <c r="D5" s="33" t="s">
        <v>55</v>
      </c>
      <c r="E5" s="33" t="s">
        <v>56</v>
      </c>
      <c r="F5" s="33" t="s">
        <v>57</v>
      </c>
      <c r="G5" s="33" t="s">
        <v>58</v>
      </c>
      <c r="H5" s="33" t="s">
        <v>59</v>
      </c>
      <c r="I5" s="33" t="s">
        <v>60</v>
      </c>
      <c r="J5" s="33" t="s">
        <v>61</v>
      </c>
      <c r="K5" s="33" t="s">
        <v>62</v>
      </c>
      <c r="L5" s="33" t="s">
        <v>63</v>
      </c>
      <c r="M5" s="33" t="s">
        <v>64</v>
      </c>
      <c r="N5" s="24" t="s">
        <v>14</v>
      </c>
      <c r="O5" s="49"/>
      <c r="P5" s="6"/>
      <c r="Q5" s="4"/>
    </row>
    <row r="6" spans="1:17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20"/>
      <c r="O6" s="50"/>
      <c r="P6" s="5"/>
      <c r="Q6" s="4"/>
    </row>
    <row r="7" spans="1:17" ht="25.5" x14ac:dyDescent="0.2">
      <c r="A7" s="60" t="s">
        <v>51</v>
      </c>
      <c r="B7" s="60">
        <f>(B80*B91)+(B81*B92)+B82*B93+B83*B94+B84*B95+B85*B96+B86*B97+B87*B98</f>
        <v>3000</v>
      </c>
      <c r="C7" s="60">
        <f t="shared" ref="C7:M7" si="0">(C80*C91)+(C81*C92)+C82*C93+C83*C94+C84*C95+C85*C96+C86*C97+C87*C98</f>
        <v>3000</v>
      </c>
      <c r="D7" s="60">
        <f t="shared" si="0"/>
        <v>1000</v>
      </c>
      <c r="E7" s="60">
        <f t="shared" si="0"/>
        <v>1000</v>
      </c>
      <c r="F7" s="60">
        <f t="shared" si="0"/>
        <v>1000</v>
      </c>
      <c r="G7" s="60">
        <f t="shared" si="0"/>
        <v>1000</v>
      </c>
      <c r="H7" s="60">
        <f t="shared" si="0"/>
        <v>1000</v>
      </c>
      <c r="I7" s="60">
        <f t="shared" si="0"/>
        <v>1000</v>
      </c>
      <c r="J7" s="60">
        <f t="shared" si="0"/>
        <v>1000</v>
      </c>
      <c r="K7" s="60">
        <f t="shared" si="0"/>
        <v>1000</v>
      </c>
      <c r="L7" s="60">
        <f t="shared" si="0"/>
        <v>1000</v>
      </c>
      <c r="M7" s="60">
        <f t="shared" si="0"/>
        <v>1000</v>
      </c>
      <c r="N7" s="61">
        <f>SUM(B7:M7)</f>
        <v>16000</v>
      </c>
      <c r="O7" s="62" t="s">
        <v>52</v>
      </c>
      <c r="P7" s="7"/>
      <c r="Q7" s="4"/>
    </row>
    <row r="8" spans="1:17" x14ac:dyDescent="0.2">
      <c r="A8" s="15" t="s">
        <v>42</v>
      </c>
      <c r="B8" s="71">
        <v>0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54">
        <f>SUM(B8:M8)</f>
        <v>0</v>
      </c>
      <c r="O8" s="35"/>
      <c r="P8" s="7"/>
      <c r="Q8" s="4"/>
    </row>
    <row r="9" spans="1:17" x14ac:dyDescent="0.2">
      <c r="A9" s="24" t="s">
        <v>0</v>
      </c>
      <c r="B9" s="25">
        <f t="shared" ref="B9:M9" si="1">SUM(B7:B8)</f>
        <v>3000</v>
      </c>
      <c r="C9" s="25">
        <f t="shared" si="1"/>
        <v>3000</v>
      </c>
      <c r="D9" s="25">
        <f t="shared" si="1"/>
        <v>1000</v>
      </c>
      <c r="E9" s="25">
        <f t="shared" si="1"/>
        <v>1000</v>
      </c>
      <c r="F9" s="25">
        <f t="shared" si="1"/>
        <v>1000</v>
      </c>
      <c r="G9" s="25">
        <f t="shared" si="1"/>
        <v>1000</v>
      </c>
      <c r="H9" s="25">
        <f t="shared" si="1"/>
        <v>1000</v>
      </c>
      <c r="I9" s="25">
        <f t="shared" si="1"/>
        <v>1000</v>
      </c>
      <c r="J9" s="25">
        <f t="shared" si="1"/>
        <v>1000</v>
      </c>
      <c r="K9" s="25">
        <f t="shared" si="1"/>
        <v>1000</v>
      </c>
      <c r="L9" s="25">
        <f t="shared" si="1"/>
        <v>1000</v>
      </c>
      <c r="M9" s="25">
        <f t="shared" si="1"/>
        <v>1000</v>
      </c>
      <c r="N9" s="25">
        <f>SUM(N7:N8)</f>
        <v>16000</v>
      </c>
      <c r="O9" s="34"/>
      <c r="P9" s="9"/>
      <c r="Q9" s="4"/>
    </row>
    <row r="10" spans="1:17" x14ac:dyDescent="0.2">
      <c r="A10" s="10" t="s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  <c r="O10" s="34"/>
      <c r="P10" s="9"/>
      <c r="Q10" s="4"/>
    </row>
    <row r="11" spans="1:17" ht="25.5" x14ac:dyDescent="0.2">
      <c r="A11" s="63" t="s">
        <v>39</v>
      </c>
      <c r="B11" s="64">
        <f>B80*B102+B81*B103+B82*B104+B83*B105+B84*B106+B85*B107+B86*B108+B87*B109</f>
        <v>1500</v>
      </c>
      <c r="C11" s="64">
        <f t="shared" ref="C11:M11" si="2">C80*C102+C81*C103+C82*C104+C83*C105+C84*C106+C85*C107+C86*C108+C87*C109</f>
        <v>1500</v>
      </c>
      <c r="D11" s="64">
        <f t="shared" si="2"/>
        <v>0</v>
      </c>
      <c r="E11" s="64">
        <f t="shared" si="2"/>
        <v>0</v>
      </c>
      <c r="F11" s="64">
        <f t="shared" si="2"/>
        <v>0</v>
      </c>
      <c r="G11" s="64">
        <f t="shared" si="2"/>
        <v>0</v>
      </c>
      <c r="H11" s="64">
        <f t="shared" si="2"/>
        <v>0</v>
      </c>
      <c r="I11" s="64">
        <f t="shared" si="2"/>
        <v>0</v>
      </c>
      <c r="J11" s="64">
        <f t="shared" si="2"/>
        <v>0</v>
      </c>
      <c r="K11" s="64">
        <f t="shared" si="2"/>
        <v>0</v>
      </c>
      <c r="L11" s="64">
        <f t="shared" si="2"/>
        <v>0</v>
      </c>
      <c r="M11" s="64">
        <f t="shared" si="2"/>
        <v>0</v>
      </c>
      <c r="N11" s="65">
        <f>SUM(B11:M11)</f>
        <v>3000</v>
      </c>
      <c r="O11" s="66" t="s">
        <v>65</v>
      </c>
      <c r="P11" s="7"/>
      <c r="Q11" s="4" t="s">
        <v>16</v>
      </c>
    </row>
    <row r="12" spans="1:17" x14ac:dyDescent="0.2">
      <c r="A12" s="5" t="s">
        <v>43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55">
        <f>SUM(B12:M12)</f>
        <v>0</v>
      </c>
      <c r="O12" s="35"/>
      <c r="P12" s="7"/>
      <c r="Q12" s="4"/>
    </row>
    <row r="13" spans="1:17" x14ac:dyDescent="0.2">
      <c r="A13" s="26" t="s">
        <v>2</v>
      </c>
      <c r="B13" s="27">
        <f>SUM(B11:B12)</f>
        <v>1500</v>
      </c>
      <c r="C13" s="27">
        <f t="shared" ref="C13:M13" si="3">SUM(C11:C12)</f>
        <v>1500</v>
      </c>
      <c r="D13" s="27">
        <f t="shared" si="3"/>
        <v>0</v>
      </c>
      <c r="E13" s="27">
        <f t="shared" si="3"/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>SUM(N11:N12)</f>
        <v>3000</v>
      </c>
      <c r="O13" s="35"/>
      <c r="P13" s="7"/>
      <c r="Q13" s="4"/>
    </row>
    <row r="14" spans="1:17" x14ac:dyDescent="0.2">
      <c r="A14" s="80" t="s">
        <v>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0"/>
      <c r="O14" s="35"/>
      <c r="P14" s="7"/>
      <c r="Q14" s="4"/>
    </row>
    <row r="15" spans="1:17" ht="25.5" x14ac:dyDescent="0.2">
      <c r="A15" s="34" t="s">
        <v>22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19">
        <f>SUM(B15:M15)</f>
        <v>0</v>
      </c>
      <c r="O15" s="35"/>
      <c r="P15" s="7"/>
      <c r="Q15" s="4"/>
    </row>
    <row r="16" spans="1:17" x14ac:dyDescent="0.2">
      <c r="A16" s="34" t="s">
        <v>23</v>
      </c>
      <c r="B16" s="72">
        <v>0</v>
      </c>
      <c r="C16" s="72">
        <v>0</v>
      </c>
      <c r="D16" s="72">
        <v>0</v>
      </c>
      <c r="E16" s="72">
        <v>10000</v>
      </c>
      <c r="F16" s="72">
        <v>20000</v>
      </c>
      <c r="G16" s="72">
        <v>20000</v>
      </c>
      <c r="H16" s="72">
        <v>20000</v>
      </c>
      <c r="I16" s="72">
        <v>20000</v>
      </c>
      <c r="J16" s="72">
        <v>30000</v>
      </c>
      <c r="K16" s="72">
        <v>30000</v>
      </c>
      <c r="L16" s="72">
        <v>30000</v>
      </c>
      <c r="M16" s="72">
        <v>30000</v>
      </c>
      <c r="N16" s="19">
        <f>SUM(B16:M16)</f>
        <v>210000</v>
      </c>
      <c r="O16" s="35"/>
      <c r="P16" s="7"/>
      <c r="Q16" s="4"/>
    </row>
    <row r="17" spans="1:22" ht="25.5" x14ac:dyDescent="0.2">
      <c r="A17" s="67" t="s">
        <v>17</v>
      </c>
      <c r="B17" s="60">
        <f>B16*0.141</f>
        <v>0</v>
      </c>
      <c r="C17" s="60">
        <f t="shared" ref="C17:M17" si="4">C16*0.141</f>
        <v>0</v>
      </c>
      <c r="D17" s="60">
        <f t="shared" si="4"/>
        <v>0</v>
      </c>
      <c r="E17" s="60">
        <f t="shared" si="4"/>
        <v>1409.9999999999998</v>
      </c>
      <c r="F17" s="60">
        <f t="shared" si="4"/>
        <v>2819.9999999999995</v>
      </c>
      <c r="G17" s="60">
        <f t="shared" si="4"/>
        <v>2819.9999999999995</v>
      </c>
      <c r="H17" s="60">
        <f t="shared" si="4"/>
        <v>2819.9999999999995</v>
      </c>
      <c r="I17" s="60">
        <f t="shared" si="4"/>
        <v>2819.9999999999995</v>
      </c>
      <c r="J17" s="60">
        <f t="shared" si="4"/>
        <v>4230</v>
      </c>
      <c r="K17" s="60">
        <f t="shared" si="4"/>
        <v>4230</v>
      </c>
      <c r="L17" s="60">
        <f t="shared" si="4"/>
        <v>4230</v>
      </c>
      <c r="M17" s="60">
        <f t="shared" si="4"/>
        <v>4230</v>
      </c>
      <c r="N17" s="68">
        <f>SUM(B17:M17)</f>
        <v>29610</v>
      </c>
      <c r="O17" s="66" t="s">
        <v>41</v>
      </c>
      <c r="P17" s="7"/>
      <c r="Q17" s="4"/>
    </row>
    <row r="18" spans="1:22" x14ac:dyDescent="0.2">
      <c r="A18" s="67" t="s">
        <v>18</v>
      </c>
      <c r="B18" s="60">
        <f>B16*0.12</f>
        <v>0</v>
      </c>
      <c r="C18" s="60">
        <f t="shared" ref="C18:M18" si="5">C16*0.12</f>
        <v>0</v>
      </c>
      <c r="D18" s="60">
        <f t="shared" si="5"/>
        <v>0</v>
      </c>
      <c r="E18" s="60">
        <f t="shared" si="5"/>
        <v>1200</v>
      </c>
      <c r="F18" s="60">
        <f t="shared" si="5"/>
        <v>2400</v>
      </c>
      <c r="G18" s="60">
        <f t="shared" si="5"/>
        <v>2400</v>
      </c>
      <c r="H18" s="60">
        <f t="shared" si="5"/>
        <v>2400</v>
      </c>
      <c r="I18" s="60">
        <f t="shared" si="5"/>
        <v>2400</v>
      </c>
      <c r="J18" s="60">
        <f t="shared" si="5"/>
        <v>3600</v>
      </c>
      <c r="K18" s="60">
        <f t="shared" si="5"/>
        <v>3600</v>
      </c>
      <c r="L18" s="60">
        <f t="shared" si="5"/>
        <v>3600</v>
      </c>
      <c r="M18" s="60">
        <f t="shared" si="5"/>
        <v>3600</v>
      </c>
      <c r="N18" s="68">
        <f>SUM(B18:M18)</f>
        <v>25200</v>
      </c>
      <c r="O18" s="66"/>
      <c r="P18" s="7" t="s">
        <v>16</v>
      </c>
      <c r="Q18" s="4"/>
    </row>
    <row r="19" spans="1:22" x14ac:dyDescent="0.2">
      <c r="A19" s="67" t="s">
        <v>19</v>
      </c>
      <c r="B19" s="60">
        <f>B16*0.02</f>
        <v>0</v>
      </c>
      <c r="C19" s="60">
        <f t="shared" ref="C19:M19" si="6">C16*0.02</f>
        <v>0</v>
      </c>
      <c r="D19" s="60">
        <f t="shared" si="6"/>
        <v>0</v>
      </c>
      <c r="E19" s="60">
        <f t="shared" si="6"/>
        <v>200</v>
      </c>
      <c r="F19" s="60">
        <f t="shared" si="6"/>
        <v>400</v>
      </c>
      <c r="G19" s="60">
        <f t="shared" si="6"/>
        <v>400</v>
      </c>
      <c r="H19" s="60">
        <f t="shared" si="6"/>
        <v>400</v>
      </c>
      <c r="I19" s="60">
        <f t="shared" si="6"/>
        <v>400</v>
      </c>
      <c r="J19" s="60">
        <f t="shared" si="6"/>
        <v>600</v>
      </c>
      <c r="K19" s="60">
        <f t="shared" si="6"/>
        <v>600</v>
      </c>
      <c r="L19" s="60">
        <f t="shared" si="6"/>
        <v>600</v>
      </c>
      <c r="M19" s="60">
        <f t="shared" si="6"/>
        <v>600</v>
      </c>
      <c r="N19" s="68">
        <f t="shared" ref="N19:N37" si="7">SUM(B19:M19)</f>
        <v>4200</v>
      </c>
      <c r="O19" s="66"/>
      <c r="P19" s="7"/>
      <c r="Q19" s="4"/>
    </row>
    <row r="20" spans="1:22" x14ac:dyDescent="0.2">
      <c r="A20" s="14" t="s">
        <v>15</v>
      </c>
      <c r="B20" s="71">
        <v>200</v>
      </c>
      <c r="C20" s="71">
        <v>200</v>
      </c>
      <c r="D20" s="71">
        <v>200</v>
      </c>
      <c r="E20" s="71">
        <v>200</v>
      </c>
      <c r="F20" s="71">
        <v>200</v>
      </c>
      <c r="G20" s="71">
        <v>200</v>
      </c>
      <c r="H20" s="71">
        <v>200</v>
      </c>
      <c r="I20" s="71">
        <v>200</v>
      </c>
      <c r="J20" s="71">
        <v>200</v>
      </c>
      <c r="K20" s="71">
        <v>200</v>
      </c>
      <c r="L20" s="71">
        <v>200</v>
      </c>
      <c r="M20" s="71">
        <v>200</v>
      </c>
      <c r="N20" s="19">
        <f t="shared" si="7"/>
        <v>2400</v>
      </c>
      <c r="O20" s="35"/>
      <c r="P20" s="7"/>
      <c r="Q20" s="4"/>
    </row>
    <row r="21" spans="1:22" x14ac:dyDescent="0.2">
      <c r="A21" s="14" t="s">
        <v>21</v>
      </c>
      <c r="B21" s="71">
        <v>200</v>
      </c>
      <c r="C21" s="71">
        <v>200</v>
      </c>
      <c r="D21" s="71">
        <v>200</v>
      </c>
      <c r="E21" s="71">
        <v>200</v>
      </c>
      <c r="F21" s="71">
        <v>200</v>
      </c>
      <c r="G21" s="71">
        <v>200</v>
      </c>
      <c r="H21" s="71">
        <v>200</v>
      </c>
      <c r="I21" s="71">
        <v>200</v>
      </c>
      <c r="J21" s="71">
        <v>200</v>
      </c>
      <c r="K21" s="71">
        <v>200</v>
      </c>
      <c r="L21" s="71">
        <v>200</v>
      </c>
      <c r="M21" s="71">
        <v>200</v>
      </c>
      <c r="N21" s="19">
        <f t="shared" si="7"/>
        <v>2400</v>
      </c>
      <c r="O21" s="35"/>
      <c r="P21" s="7"/>
      <c r="Q21" s="4"/>
    </row>
    <row r="22" spans="1:22" x14ac:dyDescent="0.2">
      <c r="A22" s="14" t="s">
        <v>8</v>
      </c>
      <c r="B22" s="71">
        <v>500</v>
      </c>
      <c r="C22" s="71">
        <v>500</v>
      </c>
      <c r="D22" s="71">
        <v>500</v>
      </c>
      <c r="E22" s="71">
        <v>500</v>
      </c>
      <c r="F22" s="71">
        <v>500</v>
      </c>
      <c r="G22" s="71">
        <v>500</v>
      </c>
      <c r="H22" s="71">
        <v>500</v>
      </c>
      <c r="I22" s="71">
        <v>500</v>
      </c>
      <c r="J22" s="71">
        <v>500</v>
      </c>
      <c r="K22" s="71">
        <v>500</v>
      </c>
      <c r="L22" s="71">
        <v>500</v>
      </c>
      <c r="M22" s="71">
        <v>500</v>
      </c>
      <c r="N22" s="19">
        <f t="shared" si="7"/>
        <v>6000</v>
      </c>
      <c r="O22" s="35"/>
      <c r="P22" s="7"/>
      <c r="Q22" s="4"/>
    </row>
    <row r="23" spans="1:22" x14ac:dyDescent="0.2">
      <c r="A23" s="14" t="s">
        <v>20</v>
      </c>
      <c r="B23" s="71">
        <v>1000</v>
      </c>
      <c r="C23" s="71">
        <v>1000</v>
      </c>
      <c r="D23" s="71">
        <v>1000</v>
      </c>
      <c r="E23" s="71">
        <v>1000</v>
      </c>
      <c r="F23" s="71">
        <v>1000</v>
      </c>
      <c r="G23" s="71">
        <v>1000</v>
      </c>
      <c r="H23" s="71">
        <v>1000</v>
      </c>
      <c r="I23" s="71">
        <v>1000</v>
      </c>
      <c r="J23" s="71">
        <v>1000</v>
      </c>
      <c r="K23" s="71">
        <v>1000</v>
      </c>
      <c r="L23" s="71">
        <v>1000</v>
      </c>
      <c r="M23" s="71">
        <v>1000</v>
      </c>
      <c r="N23" s="19">
        <f t="shared" si="7"/>
        <v>12000</v>
      </c>
      <c r="O23" s="35"/>
      <c r="P23" s="7"/>
      <c r="Q23" s="4"/>
      <c r="V23" s="4" t="s">
        <v>16</v>
      </c>
    </row>
    <row r="24" spans="1:22" x14ac:dyDescent="0.2">
      <c r="A24" s="14" t="s">
        <v>6</v>
      </c>
      <c r="B24" s="71">
        <v>300</v>
      </c>
      <c r="C24" s="71">
        <v>300</v>
      </c>
      <c r="D24" s="71">
        <v>300</v>
      </c>
      <c r="E24" s="71">
        <v>300</v>
      </c>
      <c r="F24" s="71">
        <v>300</v>
      </c>
      <c r="G24" s="71">
        <v>300</v>
      </c>
      <c r="H24" s="71">
        <v>300</v>
      </c>
      <c r="I24" s="71">
        <v>300</v>
      </c>
      <c r="J24" s="71">
        <v>300</v>
      </c>
      <c r="K24" s="71">
        <v>300</v>
      </c>
      <c r="L24" s="71">
        <v>300</v>
      </c>
      <c r="M24" s="71">
        <v>300</v>
      </c>
      <c r="N24" s="19">
        <f t="shared" si="7"/>
        <v>3600</v>
      </c>
      <c r="O24" s="35"/>
      <c r="P24" s="7"/>
      <c r="Q24" s="4"/>
    </row>
    <row r="25" spans="1:22" x14ac:dyDescent="0.2">
      <c r="A25" s="14" t="s">
        <v>11</v>
      </c>
      <c r="B25" s="71">
        <v>1000</v>
      </c>
      <c r="C25" s="71">
        <v>200</v>
      </c>
      <c r="D25" s="71">
        <v>300</v>
      </c>
      <c r="E25" s="71">
        <v>300</v>
      </c>
      <c r="F25" s="71">
        <v>300</v>
      </c>
      <c r="G25" s="71">
        <v>1000</v>
      </c>
      <c r="H25" s="71">
        <v>300</v>
      </c>
      <c r="I25" s="71">
        <v>200</v>
      </c>
      <c r="J25" s="71">
        <v>200</v>
      </c>
      <c r="K25" s="71">
        <v>200</v>
      </c>
      <c r="L25" s="71">
        <v>500</v>
      </c>
      <c r="M25" s="71">
        <v>500</v>
      </c>
      <c r="N25" s="19">
        <f t="shared" si="7"/>
        <v>5000</v>
      </c>
      <c r="O25" s="35"/>
      <c r="P25" s="7"/>
      <c r="Q25" s="4"/>
    </row>
    <row r="26" spans="1:22" x14ac:dyDescent="0.2">
      <c r="A26" s="14" t="s">
        <v>12</v>
      </c>
      <c r="B26" s="71">
        <v>500</v>
      </c>
      <c r="C26" s="71">
        <v>500</v>
      </c>
      <c r="D26" s="71">
        <v>500</v>
      </c>
      <c r="E26" s="71">
        <v>500</v>
      </c>
      <c r="F26" s="71">
        <v>500</v>
      </c>
      <c r="G26" s="71">
        <v>500</v>
      </c>
      <c r="H26" s="71">
        <v>500</v>
      </c>
      <c r="I26" s="71">
        <v>500</v>
      </c>
      <c r="J26" s="71">
        <v>500</v>
      </c>
      <c r="K26" s="71">
        <v>500</v>
      </c>
      <c r="L26" s="71">
        <v>500</v>
      </c>
      <c r="M26" s="71">
        <v>500</v>
      </c>
      <c r="N26" s="19">
        <f t="shared" si="7"/>
        <v>6000</v>
      </c>
      <c r="O26" s="35"/>
      <c r="P26" s="7"/>
      <c r="Q26" s="4"/>
    </row>
    <row r="27" spans="1:22" x14ac:dyDescent="0.2">
      <c r="A27" s="14" t="s">
        <v>7</v>
      </c>
      <c r="B27" s="71">
        <v>100</v>
      </c>
      <c r="C27" s="71">
        <v>100</v>
      </c>
      <c r="D27" s="71">
        <v>100</v>
      </c>
      <c r="E27" s="71">
        <v>100</v>
      </c>
      <c r="F27" s="71">
        <v>100</v>
      </c>
      <c r="G27" s="71">
        <v>100</v>
      </c>
      <c r="H27" s="71">
        <v>100</v>
      </c>
      <c r="I27" s="71">
        <v>100</v>
      </c>
      <c r="J27" s="71">
        <v>100</v>
      </c>
      <c r="K27" s="71">
        <v>100</v>
      </c>
      <c r="L27" s="71">
        <v>100</v>
      </c>
      <c r="M27" s="71">
        <v>100</v>
      </c>
      <c r="N27" s="19">
        <f t="shared" si="7"/>
        <v>1200</v>
      </c>
      <c r="O27" s="35"/>
      <c r="P27" s="7"/>
      <c r="Q27" s="4"/>
    </row>
    <row r="28" spans="1:22" x14ac:dyDescent="0.2">
      <c r="A28" s="14" t="s">
        <v>4</v>
      </c>
      <c r="B28" s="71">
        <v>600</v>
      </c>
      <c r="C28" s="71">
        <v>600</v>
      </c>
      <c r="D28" s="71">
        <v>600</v>
      </c>
      <c r="E28" s="71">
        <v>600</v>
      </c>
      <c r="F28" s="71">
        <v>600</v>
      </c>
      <c r="G28" s="71">
        <v>600</v>
      </c>
      <c r="H28" s="71">
        <v>600</v>
      </c>
      <c r="I28" s="71">
        <v>600</v>
      </c>
      <c r="J28" s="71">
        <v>600</v>
      </c>
      <c r="K28" s="71">
        <v>600</v>
      </c>
      <c r="L28" s="71">
        <v>600</v>
      </c>
      <c r="M28" s="71">
        <v>600</v>
      </c>
      <c r="N28" s="19">
        <f t="shared" si="7"/>
        <v>7200</v>
      </c>
      <c r="O28" s="35"/>
      <c r="P28" s="7"/>
      <c r="Q28" s="4"/>
    </row>
    <row r="29" spans="1:22" x14ac:dyDescent="0.2">
      <c r="A29" s="14" t="s">
        <v>5</v>
      </c>
      <c r="B29" s="71">
        <v>200</v>
      </c>
      <c r="C29" s="71">
        <v>250</v>
      </c>
      <c r="D29" s="71">
        <v>250</v>
      </c>
      <c r="E29" s="71">
        <v>250</v>
      </c>
      <c r="F29" s="71">
        <v>250</v>
      </c>
      <c r="G29" s="71">
        <v>250</v>
      </c>
      <c r="H29" s="71">
        <v>250</v>
      </c>
      <c r="I29" s="71">
        <v>250</v>
      </c>
      <c r="J29" s="71">
        <v>250</v>
      </c>
      <c r="K29" s="71">
        <v>250</v>
      </c>
      <c r="L29" s="71">
        <v>250</v>
      </c>
      <c r="M29" s="71">
        <v>250</v>
      </c>
      <c r="N29" s="19">
        <f t="shared" si="7"/>
        <v>2950</v>
      </c>
      <c r="O29" s="35" t="s">
        <v>16</v>
      </c>
      <c r="P29" s="7"/>
      <c r="Q29" s="4"/>
    </row>
    <row r="30" spans="1:22" x14ac:dyDescent="0.2">
      <c r="A30" s="74"/>
      <c r="B30" s="71">
        <v>0</v>
      </c>
      <c r="C30" s="71">
        <v>0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19">
        <f t="shared" si="7"/>
        <v>0</v>
      </c>
      <c r="O30" s="35"/>
      <c r="P30" s="7"/>
      <c r="Q30" s="4"/>
    </row>
    <row r="31" spans="1:22" x14ac:dyDescent="0.2">
      <c r="A31" s="74"/>
      <c r="B31" s="71">
        <v>0</v>
      </c>
      <c r="C31" s="71">
        <v>0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19">
        <f t="shared" si="7"/>
        <v>0</v>
      </c>
      <c r="O31" s="35"/>
      <c r="P31" s="7"/>
      <c r="Q31" s="4"/>
    </row>
    <row r="32" spans="1:22" x14ac:dyDescent="0.2">
      <c r="A32" s="74"/>
      <c r="B32" s="71">
        <v>0</v>
      </c>
      <c r="C32" s="71">
        <v>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19">
        <f t="shared" si="7"/>
        <v>0</v>
      </c>
      <c r="O32" s="35"/>
      <c r="P32" s="7"/>
      <c r="Q32" s="4"/>
    </row>
    <row r="33" spans="1:17" x14ac:dyDescent="0.2">
      <c r="A33" s="74"/>
      <c r="B33" s="71">
        <v>0</v>
      </c>
      <c r="C33" s="71">
        <v>0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19">
        <f t="shared" si="7"/>
        <v>0</v>
      </c>
      <c r="O33" s="35" t="s">
        <v>16</v>
      </c>
      <c r="P33" s="7"/>
      <c r="Q33" s="4"/>
    </row>
    <row r="34" spans="1:17" x14ac:dyDescent="0.2">
      <c r="A34" s="74"/>
      <c r="B34" s="71">
        <v>0</v>
      </c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19">
        <f t="shared" si="7"/>
        <v>0</v>
      </c>
      <c r="O34" s="35"/>
      <c r="P34" s="7"/>
      <c r="Q34" s="4"/>
    </row>
    <row r="35" spans="1:17" x14ac:dyDescent="0.2">
      <c r="A35" s="75"/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19">
        <f t="shared" si="7"/>
        <v>0</v>
      </c>
      <c r="O35" s="35"/>
      <c r="P35" s="7"/>
      <c r="Q35" s="4"/>
    </row>
    <row r="36" spans="1:17" x14ac:dyDescent="0.2">
      <c r="A36" s="76"/>
      <c r="B36" s="73">
        <v>0</v>
      </c>
      <c r="C36" s="73">
        <v>0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19">
        <f t="shared" si="7"/>
        <v>0</v>
      </c>
      <c r="O36" s="35"/>
      <c r="P36" s="7"/>
      <c r="Q36" s="4"/>
    </row>
    <row r="37" spans="1:17" x14ac:dyDescent="0.2">
      <c r="A37" s="75"/>
      <c r="B37" s="72">
        <v>0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19">
        <f t="shared" si="7"/>
        <v>0</v>
      </c>
      <c r="O37" s="35" t="s">
        <v>16</v>
      </c>
      <c r="P37" s="7"/>
      <c r="Q37" s="4"/>
    </row>
    <row r="38" spans="1:17" x14ac:dyDescent="0.2">
      <c r="A38" s="24" t="s">
        <v>9</v>
      </c>
      <c r="B38" s="25">
        <f>SUM(B15:B37)</f>
        <v>4600</v>
      </c>
      <c r="C38" s="25">
        <f t="shared" ref="C38:N38" si="8">SUM(C15:C37)</f>
        <v>3850</v>
      </c>
      <c r="D38" s="25">
        <f t="shared" si="8"/>
        <v>3950</v>
      </c>
      <c r="E38" s="25">
        <f t="shared" si="8"/>
        <v>16760</v>
      </c>
      <c r="F38" s="25">
        <f t="shared" si="8"/>
        <v>29570</v>
      </c>
      <c r="G38" s="25">
        <f t="shared" si="8"/>
        <v>30270</v>
      </c>
      <c r="H38" s="25">
        <f t="shared" si="8"/>
        <v>29570</v>
      </c>
      <c r="I38" s="25">
        <f t="shared" si="8"/>
        <v>29470</v>
      </c>
      <c r="J38" s="25">
        <f t="shared" si="8"/>
        <v>42280</v>
      </c>
      <c r="K38" s="25">
        <f t="shared" si="8"/>
        <v>42280</v>
      </c>
      <c r="L38" s="25">
        <f t="shared" si="8"/>
        <v>42580</v>
      </c>
      <c r="M38" s="25">
        <f t="shared" si="8"/>
        <v>42580</v>
      </c>
      <c r="N38" s="25">
        <f t="shared" si="8"/>
        <v>317760</v>
      </c>
      <c r="O38" s="34"/>
      <c r="P38" s="9"/>
      <c r="Q38" s="4"/>
    </row>
    <row r="39" spans="1:17" ht="14.25" x14ac:dyDescent="0.2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35"/>
      <c r="P39" s="7"/>
      <c r="Q39" s="4"/>
    </row>
    <row r="40" spans="1:17" ht="15" x14ac:dyDescent="0.25">
      <c r="A40" s="28" t="s">
        <v>10</v>
      </c>
      <c r="B40" s="29">
        <f t="shared" ref="B40:N40" si="9">B9-B13-B38</f>
        <v>-3100</v>
      </c>
      <c r="C40" s="29">
        <f t="shared" si="9"/>
        <v>-2350</v>
      </c>
      <c r="D40" s="29">
        <f t="shared" si="9"/>
        <v>-2950</v>
      </c>
      <c r="E40" s="29">
        <f t="shared" si="9"/>
        <v>-15760</v>
      </c>
      <c r="F40" s="29">
        <f t="shared" si="9"/>
        <v>-28570</v>
      </c>
      <c r="G40" s="29">
        <f t="shared" si="9"/>
        <v>-29270</v>
      </c>
      <c r="H40" s="29">
        <f t="shared" si="9"/>
        <v>-28570</v>
      </c>
      <c r="I40" s="29">
        <f t="shared" si="9"/>
        <v>-28470</v>
      </c>
      <c r="J40" s="29">
        <f t="shared" si="9"/>
        <v>-41280</v>
      </c>
      <c r="K40" s="29">
        <f t="shared" si="9"/>
        <v>-41280</v>
      </c>
      <c r="L40" s="29">
        <f t="shared" si="9"/>
        <v>-41580</v>
      </c>
      <c r="M40" s="29">
        <f t="shared" si="9"/>
        <v>-41580</v>
      </c>
      <c r="N40" s="29">
        <f t="shared" si="9"/>
        <v>-304760</v>
      </c>
      <c r="O40" s="34"/>
      <c r="P40" s="9"/>
      <c r="Q40" s="4" t="s">
        <v>16</v>
      </c>
    </row>
    <row r="41" spans="1:17" x14ac:dyDescent="0.2">
      <c r="A41" s="11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8"/>
      <c r="O41" s="35"/>
      <c r="P41" s="7"/>
      <c r="Q41" s="4"/>
    </row>
    <row r="42" spans="1:17" x14ac:dyDescent="0.2">
      <c r="A42" s="4" t="s">
        <v>40</v>
      </c>
    </row>
    <row r="44" spans="1:17" x14ac:dyDescent="0.2">
      <c r="A44" s="4" t="s">
        <v>24</v>
      </c>
    </row>
    <row r="46" spans="1:17" x14ac:dyDescent="0.2">
      <c r="A46" s="4" t="s">
        <v>25</v>
      </c>
    </row>
    <row r="60" spans="1:12" ht="27.75" customHeight="1" x14ac:dyDescent="0.2">
      <c r="A60" s="79" t="s">
        <v>47</v>
      </c>
    </row>
    <row r="62" spans="1:12" ht="18" x14ac:dyDescent="0.25">
      <c r="A62" s="43"/>
      <c r="B62" s="37" t="s">
        <v>34</v>
      </c>
      <c r="C62"/>
      <c r="D62"/>
      <c r="E62"/>
      <c r="F62"/>
      <c r="G62"/>
      <c r="H62"/>
      <c r="I62"/>
      <c r="J62"/>
      <c r="K62"/>
      <c r="L62"/>
    </row>
    <row r="63" spans="1:12" ht="15" x14ac:dyDescent="0.25">
      <c r="A63" s="43">
        <v>1</v>
      </c>
      <c r="B63" s="38" t="s">
        <v>45</v>
      </c>
      <c r="C63"/>
      <c r="D63"/>
      <c r="E63"/>
      <c r="F63"/>
      <c r="G63"/>
      <c r="H63"/>
      <c r="I63"/>
      <c r="J63"/>
      <c r="K63"/>
      <c r="L63"/>
    </row>
    <row r="64" spans="1:12" ht="14.25" x14ac:dyDescent="0.2">
      <c r="A64" s="44">
        <v>2</v>
      </c>
      <c r="B64" s="39" t="s">
        <v>44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</row>
    <row r="65" spans="1:13" x14ac:dyDescent="0.2">
      <c r="A65" s="45">
        <v>3</v>
      </c>
      <c r="B65" s="56" t="s">
        <v>46</v>
      </c>
      <c r="C65" s="57"/>
      <c r="D65" s="57"/>
      <c r="E65" s="56" t="s">
        <v>16</v>
      </c>
      <c r="F65" s="56" t="s">
        <v>16</v>
      </c>
      <c r="G65" s="56" t="s">
        <v>16</v>
      </c>
      <c r="H65" s="57"/>
      <c r="I65" s="57"/>
      <c r="J65" s="57"/>
      <c r="K65" s="57"/>
      <c r="L65" s="57"/>
    </row>
    <row r="66" spans="1:13" x14ac:dyDescent="0.2">
      <c r="A66" s="46">
        <v>4</v>
      </c>
      <c r="B66" s="41" t="s">
        <v>36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</row>
    <row r="67" spans="1:13" x14ac:dyDescent="0.2">
      <c r="A67" s="51">
        <v>5</v>
      </c>
      <c r="B67" s="52" t="s">
        <v>38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3" ht="13.5" thickBot="1" x14ac:dyDescent="0.25"/>
    <row r="69" spans="1:13" x14ac:dyDescent="0.2">
      <c r="A69" s="58" t="s">
        <v>49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</row>
    <row r="70" spans="1:13" x14ac:dyDescent="0.2">
      <c r="A70" s="77" t="s">
        <v>26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</row>
    <row r="71" spans="1:13" x14ac:dyDescent="0.2">
      <c r="A71" s="77" t="s">
        <v>27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</row>
    <row r="72" spans="1:13" x14ac:dyDescent="0.2">
      <c r="A72" s="77" t="s">
        <v>28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</row>
    <row r="73" spans="1:13" x14ac:dyDescent="0.2">
      <c r="A73" s="77" t="s">
        <v>29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</row>
    <row r="74" spans="1:13" x14ac:dyDescent="0.2">
      <c r="A74" s="77" t="s">
        <v>30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</row>
    <row r="75" spans="1:13" x14ac:dyDescent="0.2">
      <c r="A75" s="77" t="s">
        <v>31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</row>
    <row r="76" spans="1:13" x14ac:dyDescent="0.2">
      <c r="A76" s="77" t="s">
        <v>32</v>
      </c>
      <c r="B76" s="59"/>
      <c r="C76" s="59"/>
      <c r="D76" s="59"/>
      <c r="E76" s="59" t="s">
        <v>16</v>
      </c>
      <c r="F76" s="59"/>
      <c r="G76" s="59"/>
      <c r="H76" s="59"/>
      <c r="I76" s="59"/>
      <c r="J76" s="59"/>
      <c r="K76" s="59"/>
      <c r="L76" s="59"/>
      <c r="M76" s="59"/>
    </row>
    <row r="77" spans="1:13" ht="13.5" thickBot="1" x14ac:dyDescent="0.25">
      <c r="A77" s="78" t="s">
        <v>33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</row>
    <row r="79" spans="1:13" x14ac:dyDescent="0.2">
      <c r="A79" s="88" t="s">
        <v>35</v>
      </c>
    </row>
    <row r="80" spans="1:13" x14ac:dyDescent="0.2">
      <c r="A80" s="89" t="str">
        <f t="shared" ref="A80:A87" si="10">A70</f>
        <v>Vare A</v>
      </c>
      <c r="B80" s="82">
        <v>10</v>
      </c>
      <c r="C80" s="82">
        <v>10</v>
      </c>
      <c r="D80" s="82">
        <v>10</v>
      </c>
      <c r="E80" s="82">
        <v>10</v>
      </c>
      <c r="F80" s="82">
        <v>10</v>
      </c>
      <c r="G80" s="82">
        <v>10</v>
      </c>
      <c r="H80" s="82">
        <v>10</v>
      </c>
      <c r="I80" s="82">
        <v>10</v>
      </c>
      <c r="J80" s="82">
        <v>10</v>
      </c>
      <c r="K80" s="82">
        <v>10</v>
      </c>
      <c r="L80" s="82">
        <v>10</v>
      </c>
      <c r="M80" s="82">
        <v>10</v>
      </c>
    </row>
    <row r="81" spans="1:13" x14ac:dyDescent="0.2">
      <c r="A81" s="90" t="str">
        <f t="shared" si="10"/>
        <v>Vare B</v>
      </c>
      <c r="B81" s="83">
        <v>10</v>
      </c>
      <c r="C81" s="83">
        <v>10</v>
      </c>
      <c r="D81" s="83"/>
      <c r="E81" s="83"/>
      <c r="F81" s="83"/>
      <c r="G81" s="83"/>
      <c r="H81" s="83"/>
      <c r="I81" s="83"/>
      <c r="J81" s="83"/>
      <c r="K81" s="83"/>
      <c r="L81" s="83"/>
      <c r="M81" s="83"/>
    </row>
    <row r="82" spans="1:13" x14ac:dyDescent="0.2">
      <c r="A82" s="90" t="str">
        <f t="shared" si="10"/>
        <v>Vare C</v>
      </c>
      <c r="B82" s="83">
        <v>10</v>
      </c>
      <c r="C82" s="83">
        <v>10</v>
      </c>
      <c r="D82" s="83"/>
      <c r="E82" s="83"/>
      <c r="F82" s="83"/>
      <c r="G82" s="83"/>
      <c r="H82" s="83"/>
      <c r="I82" s="83"/>
      <c r="J82" s="83"/>
      <c r="K82" s="83"/>
      <c r="L82" s="83"/>
      <c r="M82" s="83"/>
    </row>
    <row r="83" spans="1:13" x14ac:dyDescent="0.2">
      <c r="A83" s="90" t="str">
        <f t="shared" si="10"/>
        <v>Vare D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</row>
    <row r="84" spans="1:13" x14ac:dyDescent="0.2">
      <c r="A84" s="90" t="str">
        <f t="shared" si="10"/>
        <v>Vare E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</row>
    <row r="85" spans="1:13" x14ac:dyDescent="0.2">
      <c r="A85" s="90" t="str">
        <f t="shared" si="10"/>
        <v>Vare F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</row>
    <row r="86" spans="1:13" x14ac:dyDescent="0.2">
      <c r="A86" s="89" t="str">
        <f t="shared" si="10"/>
        <v>Vare G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1:13" x14ac:dyDescent="0.2">
      <c r="A87" s="90" t="str">
        <f t="shared" si="10"/>
        <v>Vare H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</row>
    <row r="88" spans="1:13" x14ac:dyDescent="0.2">
      <c r="A88" s="5" t="s">
        <v>16</v>
      </c>
    </row>
    <row r="90" spans="1:13" x14ac:dyDescent="0.2">
      <c r="A90" s="41" t="s">
        <v>50</v>
      </c>
    </row>
    <row r="91" spans="1:13" x14ac:dyDescent="0.2">
      <c r="A91" s="89" t="str">
        <f>A70</f>
        <v>Vare A</v>
      </c>
      <c r="B91" s="84">
        <v>100</v>
      </c>
      <c r="C91" s="84">
        <v>100</v>
      </c>
      <c r="D91" s="84">
        <v>100</v>
      </c>
      <c r="E91" s="84">
        <v>100</v>
      </c>
      <c r="F91" s="84">
        <v>100</v>
      </c>
      <c r="G91" s="84">
        <v>100</v>
      </c>
      <c r="H91" s="84">
        <v>100</v>
      </c>
      <c r="I91" s="84">
        <v>100</v>
      </c>
      <c r="J91" s="84">
        <v>100</v>
      </c>
      <c r="K91" s="84">
        <v>100</v>
      </c>
      <c r="L91" s="84">
        <v>100</v>
      </c>
      <c r="M91" s="84">
        <v>100</v>
      </c>
    </row>
    <row r="92" spans="1:13" x14ac:dyDescent="0.2">
      <c r="A92" s="90" t="str">
        <f t="shared" ref="A92:A98" si="11">A71</f>
        <v>Vare B</v>
      </c>
      <c r="B92" s="85">
        <v>100</v>
      </c>
      <c r="C92" s="85">
        <v>100</v>
      </c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x14ac:dyDescent="0.2">
      <c r="A93" s="90" t="str">
        <f t="shared" si="11"/>
        <v>Vare C</v>
      </c>
      <c r="B93" s="85">
        <v>100</v>
      </c>
      <c r="C93" s="85">
        <v>100</v>
      </c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x14ac:dyDescent="0.2">
      <c r="A94" s="90" t="str">
        <f t="shared" si="11"/>
        <v>Vare D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x14ac:dyDescent="0.2">
      <c r="A95" s="90" t="str">
        <f t="shared" si="11"/>
        <v>Vare E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x14ac:dyDescent="0.2">
      <c r="A96" s="90" t="str">
        <f t="shared" si="11"/>
        <v>Vare F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x14ac:dyDescent="0.2">
      <c r="A97" s="89" t="str">
        <f t="shared" si="11"/>
        <v>Vare G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</row>
    <row r="98" spans="1:13" x14ac:dyDescent="0.2">
      <c r="A98" s="90" t="str">
        <f t="shared" si="11"/>
        <v>Vare H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101" spans="1:13" x14ac:dyDescent="0.2">
      <c r="A101" s="91" t="s">
        <v>48</v>
      </c>
    </row>
    <row r="102" spans="1:13" x14ac:dyDescent="0.2">
      <c r="A102" s="89" t="str">
        <f>A70</f>
        <v>Vare A</v>
      </c>
      <c r="B102" s="86">
        <v>50</v>
      </c>
      <c r="C102" s="86">
        <v>50</v>
      </c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1:13" x14ac:dyDescent="0.2">
      <c r="A103" s="90" t="str">
        <f t="shared" ref="A103:A109" si="12">A71</f>
        <v>Vare B</v>
      </c>
      <c r="B103" s="87">
        <v>50</v>
      </c>
      <c r="C103" s="87">
        <v>50</v>
      </c>
      <c r="D103" s="87"/>
      <c r="E103" s="87"/>
      <c r="F103" s="87"/>
      <c r="G103" s="87"/>
      <c r="H103" s="87"/>
      <c r="I103" s="87"/>
      <c r="J103" s="87"/>
      <c r="K103" s="87"/>
      <c r="L103" s="87"/>
      <c r="M103" s="87"/>
    </row>
    <row r="104" spans="1:13" x14ac:dyDescent="0.2">
      <c r="A104" s="90" t="str">
        <f t="shared" si="12"/>
        <v>Vare C</v>
      </c>
      <c r="B104" s="87">
        <v>50</v>
      </c>
      <c r="C104" s="87">
        <v>50</v>
      </c>
      <c r="D104" s="87"/>
      <c r="E104" s="87"/>
      <c r="F104" s="87"/>
      <c r="G104" s="87"/>
      <c r="H104" s="87"/>
      <c r="I104" s="87"/>
      <c r="J104" s="87"/>
      <c r="K104" s="87"/>
      <c r="L104" s="87"/>
      <c r="M104" s="87"/>
    </row>
    <row r="105" spans="1:13" x14ac:dyDescent="0.2">
      <c r="A105" s="90" t="str">
        <f t="shared" si="12"/>
        <v>Vare D</v>
      </c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</row>
    <row r="106" spans="1:13" x14ac:dyDescent="0.2">
      <c r="A106" s="90" t="str">
        <f t="shared" si="12"/>
        <v>Vare E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</row>
    <row r="107" spans="1:13" x14ac:dyDescent="0.2">
      <c r="A107" s="90" t="str">
        <f t="shared" si="12"/>
        <v>Vare F</v>
      </c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</row>
    <row r="108" spans="1:13" x14ac:dyDescent="0.2">
      <c r="A108" s="90" t="str">
        <f t="shared" si="12"/>
        <v>Vare G</v>
      </c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</row>
    <row r="109" spans="1:13" x14ac:dyDescent="0.2">
      <c r="A109" s="90" t="str">
        <f t="shared" si="12"/>
        <v>Vare H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</row>
  </sheetData>
  <sheetProtection algorithmName="SHA-512" hashValue="xCM5zqH7fuRH4HICpNrS0rdAtizbH4au5j0QGqtePzrBzpbS01Cq+TVWiSx85qmvl6kt40jwNIqnfiAiFZMuuA==" saltValue="vg58I1AEsjSUCp37ORI1cA==" spinCount="100000" sheet="1" insertRows="0" selectLockedCells="1"/>
  <phoneticPr fontId="0" type="noConversion"/>
  <pageMargins left="0.74803149606299213" right="0.74803149606299213" top="0.98425196850393704" bottom="0.98425196850393704" header="0.51181102362204722" footer="0.51181102362204722"/>
  <pageSetup paperSize="9" scale="5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D61A59B712A4485BB69D5F3D5B4B1" ma:contentTypeVersion="21" ma:contentTypeDescription="Opprett et nytt dokument." ma:contentTypeScope="" ma:versionID="dcc6bd5ab0c8356be7bf0b4626e7051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0a41cebc39a9aa853d0d719cbb94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541BC6-6C3B-433B-BA30-5B42EC8FC8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DB199F-97FD-4A30-82F2-5779BF5C5D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342085F-A158-4AE3-8ECF-BAFED62FC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Driftsbudsjett</vt:lpstr>
      <vt:lpstr>Driftsbudsjett!Utskriftsområde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2011-05-31T11:23:38Z</dcterms:created>
  <dcterms:modified xsi:type="dcterms:W3CDTF">2022-05-12T12:05:45Z</dcterms:modified>
</cp:coreProperties>
</file>